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1"/>
  </bookViews>
  <sheets>
    <sheet name="26.12" sheetId="1" r:id="rId1"/>
    <sheet name="27.12" sheetId="2" r:id="rId2"/>
    <sheet name="28.12" sheetId="3" r:id="rId3"/>
    <sheet name="29.12" sheetId="4" r:id="rId4"/>
    <sheet name="30.12" sheetId="5" r:id="rId5"/>
    <sheet name="31.12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19" i="5" l="1"/>
  <c r="G20" i="5" s="1"/>
  <c r="H19" i="5"/>
  <c r="I19" i="5"/>
  <c r="F19" i="5"/>
  <c r="G11" i="5"/>
  <c r="H11" i="5"/>
  <c r="H20" i="5" s="1"/>
  <c r="I11" i="5"/>
  <c r="I20" i="5" s="1"/>
  <c r="F11" i="5"/>
  <c r="F20" i="5" l="1"/>
  <c r="G18" i="4"/>
  <c r="H18" i="4"/>
  <c r="I18" i="4"/>
  <c r="F18" i="4"/>
  <c r="E19" i="4"/>
  <c r="E19" i="3" l="1"/>
  <c r="G18" i="3"/>
  <c r="H18" i="3"/>
  <c r="I18" i="3"/>
  <c r="F18" i="3"/>
  <c r="E18" i="2"/>
  <c r="E18" i="1"/>
  <c r="G17" i="2"/>
  <c r="H17" i="2"/>
  <c r="I17" i="2"/>
  <c r="F17" i="2"/>
  <c r="G10" i="2"/>
  <c r="H10" i="2"/>
  <c r="I10" i="2"/>
  <c r="I18" i="2" s="1"/>
  <c r="F10" i="2"/>
  <c r="F18" i="2" s="1"/>
  <c r="H18" i="2" l="1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G19" i="4" s="1"/>
  <c r="H11" i="4"/>
  <c r="H19" i="4" s="1"/>
  <c r="I11" i="4"/>
  <c r="I19" i="4" s="1"/>
  <c r="F11" i="4"/>
  <c r="F19" i="4" s="1"/>
  <c r="D10" i="2" l="1"/>
  <c r="G12" i="6" l="1"/>
  <c r="H12" i="6"/>
  <c r="I12" i="6"/>
  <c r="F12" i="6"/>
  <c r="D20" i="5" l="1"/>
  <c r="D19" i="4"/>
  <c r="D18" i="2"/>
  <c r="F11" i="3"/>
  <c r="F19" i="3" s="1"/>
  <c r="G11" i="3"/>
  <c r="G19" i="3" s="1"/>
  <c r="H11" i="3"/>
  <c r="H19" i="3" s="1"/>
  <c r="I11" i="3"/>
  <c r="I19" i="3" s="1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<sst xmlns="http://schemas.openxmlformats.org/spreadsheetml/2006/main" count="302" uniqueCount="59">
  <si>
    <t>хлеб</t>
  </si>
  <si>
    <t>гор.напиток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</si>
  <si>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</si>
  <si>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</si>
  <si>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</si>
  <si>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</si>
  <si>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</si>
  <si>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</si>
  <si>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</si>
  <si>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</si>
  <si>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</si>
  <si>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</si>
  <si>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</si>
  <si>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</si>
  <si>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</si>
  <si>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</si>
  <si>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</si>
  <si>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</si>
  <si>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</si>
  <si>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</si>
  <si>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</si>
  <si>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</si>
  <si>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</si>
  <si>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</si>
  <si>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</si>
  <si>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</si>
  <si>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20/30</t>
  </si>
  <si>
    <t>1 неделя</t>
  </si>
  <si>
    <t>гарнир</t>
  </si>
  <si>
    <t xml:space="preserve"> </t>
  </si>
  <si>
    <t>напиток</t>
  </si>
  <si>
    <t>Каша "Дружба" молочная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</si>
  <si>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</si>
  <si>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</si>
  <si>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</si>
  <si>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</si>
  <si>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</si>
  <si>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</si>
  <si>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</si>
  <si>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</si>
  <si>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</si>
  <si>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</si>
  <si>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</si>
  <si>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</si>
  <si>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</si>
  <si>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</si>
  <si>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</si>
  <si>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Каша молочная геркулесовая с маслом сливочным</t>
  </si>
  <si>
    <t>Рассольник "Ленинградский" со сметаной</t>
  </si>
  <si>
    <t>45/20</t>
  </si>
  <si>
    <t>Квашенная капуста</t>
  </si>
  <si>
    <t>Овощи тушеные с мясом 50/150</t>
  </si>
  <si>
    <t>Напиток из замороженных фруктов</t>
  </si>
  <si>
    <t>143, 241</t>
  </si>
  <si>
    <t>30/30</t>
  </si>
  <si>
    <t>Сосиски отварные</t>
  </si>
  <si>
    <t>100/2 шт</t>
  </si>
  <si>
    <t>Яйцо отварное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</si>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</sst>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9" fillId="2" borderId="3" xfId="1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2" fontId="9" fillId="2" borderId="6" xfId="1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6" xfId="1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2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2" fontId="11" fillId="2" borderId="2" xfId="1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2" fontId="11" fillId="2" borderId="2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top"/>
    </xf>
    <xf numFmtId="2" fontId="10" fillId="2" borderId="3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2" fontId="10" fillId="2" borderId="3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2" fontId="12" fillId="2" borderId="6" xfId="1" applyNumberFormat="1" applyFont="1" applyFill="1" applyBorder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2" borderId="3" xfId="0" applyFont="1" applyFill="1" applyBorder="1" applyAlignment="1">
      <alignment vertical="center"/>
    </xf>
    <xf numFmtId="164" fontId="10" fillId="2" borderId="3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2" fontId="11" fillId="2" borderId="3" xfId="1" applyNumberFormat="1" applyFont="1" applyFill="1" applyBorder="1" applyAlignment="1">
      <alignment horizontal="center" vertical="center"/>
    </xf>
    <xf numFmtId="2" fontId="11" fillId="2" borderId="3" xfId="1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2" borderId="3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4" sqref="I34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49" t="s">
        <v>15</v>
      </c>
      <c r="B2" s="150"/>
      <c r="C2" s="151"/>
      <c r="D2" s="13" t="s">
        <v>14</v>
      </c>
      <c r="E2" s="14" t="s">
        <v>27</v>
      </c>
      <c r="F2" s="13"/>
      <c r="G2" s="13"/>
      <c r="H2" s="13" t="s">
        <v>13</v>
      </c>
      <c r="I2" s="15">
        <v>44921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22" t="s">
        <v>37</v>
      </c>
      <c r="G4" s="22" t="s">
        <v>5</v>
      </c>
      <c r="H4" s="22" t="s">
        <v>4</v>
      </c>
      <c r="I4" s="22" t="s">
        <v>38</v>
      </c>
    </row>
    <row r="5" spans="1:9" ht="15.75" thickBot="1" x14ac:dyDescent="0.3">
      <c r="A5" s="41" t="s">
        <v>2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/>
      <c r="C6" s="139" t="s">
        <v>57</v>
      </c>
      <c r="D6" s="101">
        <v>40</v>
      </c>
      <c r="E6" s="140"/>
      <c r="F6" s="101">
        <v>63</v>
      </c>
      <c r="G6" s="101">
        <v>5.08</v>
      </c>
      <c r="H6" s="101">
        <v>4.5999999999999996</v>
      </c>
      <c r="I6" s="101">
        <v>0.28000000000000003</v>
      </c>
    </row>
    <row r="7" spans="1:9" x14ac:dyDescent="0.25">
      <c r="A7" s="50" t="s">
        <v>24</v>
      </c>
      <c r="B7" s="36">
        <v>175</v>
      </c>
      <c r="C7" s="141" t="s">
        <v>31</v>
      </c>
      <c r="D7" s="100" t="s">
        <v>18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30</v>
      </c>
      <c r="B8" s="36">
        <v>376</v>
      </c>
      <c r="C8" s="9" t="s">
        <v>39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22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502.97</v>
      </c>
      <c r="G10" s="112">
        <f t="shared" ref="G10:I10" si="0">G6+G7+G8+G9</f>
        <v>16.240000000000002</v>
      </c>
      <c r="H10" s="112">
        <f t="shared" si="0"/>
        <v>13.98</v>
      </c>
      <c r="I10" s="112">
        <f t="shared" si="0"/>
        <v>77.72</v>
      </c>
    </row>
    <row r="11" spans="1:9" ht="15.75" thickBot="1" x14ac:dyDescent="0.3">
      <c r="A11" s="41" t="s">
        <v>12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25</v>
      </c>
      <c r="B12" s="36">
        <v>88</v>
      </c>
      <c r="C12" s="139" t="s">
        <v>44</v>
      </c>
      <c r="D12" s="101" t="s">
        <v>11</v>
      </c>
      <c r="E12" s="140"/>
      <c r="F12" s="108">
        <v>176.14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24</v>
      </c>
      <c r="B13" s="36" t="s">
        <v>53</v>
      </c>
      <c r="C13" s="141" t="s">
        <v>51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28</v>
      </c>
      <c r="B14" s="36">
        <v>321</v>
      </c>
      <c r="C14" s="139" t="s">
        <v>50</v>
      </c>
      <c r="D14" s="152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30</v>
      </c>
      <c r="B15" s="36">
        <v>389</v>
      </c>
      <c r="C15" s="9" t="s">
        <v>46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42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4">
        <v>68.45</v>
      </c>
      <c r="F17" s="145">
        <f>SUM(F12:F16)</f>
        <v>670</v>
      </c>
      <c r="G17" s="145">
        <f t="shared" ref="G17:I17" si="1">SUM(G12:G16)</f>
        <v>20.66</v>
      </c>
      <c r="H17" s="145">
        <f t="shared" si="1"/>
        <v>19.179999999999996</v>
      </c>
      <c r="I17" s="145">
        <f t="shared" si="1"/>
        <v>58.650000000000006</v>
      </c>
    </row>
    <row r="18" spans="1:9" x14ac:dyDescent="0.25">
      <c r="A18" s="6"/>
      <c r="B18" s="38"/>
      <c r="C18" s="34" t="s">
        <v>20</v>
      </c>
      <c r="D18" s="33">
        <f>D10+D17</f>
        <v>1228</v>
      </c>
      <c r="E18" s="62">
        <f>SUM(E10+E17)</f>
        <v>106</v>
      </c>
      <c r="F18" s="118">
        <f>SUM(F10+F17)</f>
        <v>1172.97</v>
      </c>
      <c r="G18" s="118">
        <f t="shared" ref="G18:I18" si="2">SUM(G10+G17)</f>
        <v>36.900000000000006</v>
      </c>
      <c r="H18" s="118">
        <f t="shared" si="2"/>
        <v>33.159999999999997</v>
      </c>
      <c r="I18" s="118">
        <f t="shared" si="2"/>
        <v>136.37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34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32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24</v>
      </c>
      <c r="B22" s="36" t="s">
        <v>53</v>
      </c>
      <c r="C22" s="141" t="s">
        <v>51</v>
      </c>
      <c r="D22" s="100">
        <v>200</v>
      </c>
      <c r="E22" s="141"/>
      <c r="F22" s="117">
        <v>287</v>
      </c>
      <c r="G22" s="117">
        <v>14.1</v>
      </c>
      <c r="H22" s="117">
        <v>11.37</v>
      </c>
      <c r="I22" s="142">
        <v>5.82</v>
      </c>
    </row>
    <row r="23" spans="1:9" ht="15" customHeight="1" x14ac:dyDescent="0.25">
      <c r="A23" s="10" t="s">
        <v>28</v>
      </c>
      <c r="B23" s="36">
        <v>321</v>
      </c>
      <c r="C23" s="139" t="s">
        <v>50</v>
      </c>
      <c r="D23" s="152">
        <v>50</v>
      </c>
      <c r="E23" s="140"/>
      <c r="F23" s="117">
        <v>32.6</v>
      </c>
      <c r="G23" s="117">
        <v>0.92</v>
      </c>
      <c r="H23" s="117">
        <v>1.61</v>
      </c>
      <c r="I23" s="142">
        <v>19.84</v>
      </c>
    </row>
    <row r="24" spans="1:9" x14ac:dyDescent="0.25">
      <c r="A24" s="6" t="s">
        <v>1</v>
      </c>
      <c r="B24" s="36">
        <v>376</v>
      </c>
      <c r="C24" s="9" t="s">
        <v>39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58</v>
      </c>
      <c r="D25" s="100">
        <v>40</v>
      </c>
      <c r="E25" s="131"/>
      <c r="F25" s="110">
        <v>94.67</v>
      </c>
      <c r="G25" s="110">
        <v>3.04</v>
      </c>
      <c r="H25" s="117">
        <v>0.32</v>
      </c>
      <c r="I25" s="117">
        <v>19.68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17</v>
      </c>
      <c r="D27" s="33">
        <v>503</v>
      </c>
      <c r="E27" s="62">
        <v>68.45</v>
      </c>
      <c r="F27" s="118">
        <f>F21+F22+F23+F24+F25+F26</f>
        <v>516.95000000000005</v>
      </c>
      <c r="G27" s="118">
        <f>G21+G22+G23+G24+G25+G26</f>
        <v>18.25</v>
      </c>
      <c r="H27" s="118">
        <f>H21+H22+H23+H24+H25+H26</f>
        <v>20.609999999999996</v>
      </c>
      <c r="I27" s="118">
        <f>I21+I22+I23+I24+I25+I26</f>
        <v>54.44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10</v>
      </c>
      <c r="B29" s="22" t="s">
        <v>9</v>
      </c>
      <c r="C29" s="22" t="s">
        <v>8</v>
      </c>
      <c r="D29" s="22" t="s">
        <v>7</v>
      </c>
      <c r="E29" s="22" t="s">
        <v>6</v>
      </c>
      <c r="F29" s="22" t="s">
        <v>37</v>
      </c>
      <c r="G29" s="22" t="s">
        <v>5</v>
      </c>
      <c r="H29" s="22" t="s">
        <v>4</v>
      </c>
      <c r="I29" s="22" t="s">
        <v>38</v>
      </c>
    </row>
    <row r="30" spans="1:9" ht="15.75" thickBot="1" x14ac:dyDescent="0.3">
      <c r="A30" s="41" t="s">
        <v>35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/>
      <c r="C31" s="139" t="s">
        <v>57</v>
      </c>
      <c r="D31" s="101">
        <v>40</v>
      </c>
      <c r="E31" s="140"/>
      <c r="F31" s="101">
        <v>63</v>
      </c>
      <c r="G31" s="101">
        <v>5.08</v>
      </c>
      <c r="H31" s="101">
        <v>4.5999999999999996</v>
      </c>
      <c r="I31" s="101">
        <v>0.28000000000000003</v>
      </c>
    </row>
    <row r="32" spans="1:9" x14ac:dyDescent="0.25">
      <c r="A32" s="11" t="s">
        <v>24</v>
      </c>
      <c r="B32" s="36" t="s">
        <v>53</v>
      </c>
      <c r="C32" s="141" t="s">
        <v>51</v>
      </c>
      <c r="D32" s="100">
        <v>250</v>
      </c>
      <c r="E32" s="141"/>
      <c r="F32" s="117">
        <v>339</v>
      </c>
      <c r="G32" s="117">
        <v>14.1</v>
      </c>
      <c r="H32" s="117">
        <v>15.4</v>
      </c>
      <c r="I32" s="142">
        <v>13.79</v>
      </c>
    </row>
    <row r="33" spans="1:9" ht="15" customHeight="1" x14ac:dyDescent="0.25">
      <c r="A33" s="10" t="s">
        <v>28</v>
      </c>
      <c r="B33" s="36">
        <v>321</v>
      </c>
      <c r="C33" s="139" t="s">
        <v>50</v>
      </c>
      <c r="D33" s="152">
        <v>50</v>
      </c>
      <c r="E33" s="140"/>
      <c r="F33" s="117">
        <v>32.6</v>
      </c>
      <c r="G33" s="117">
        <v>0.92</v>
      </c>
      <c r="H33" s="117">
        <v>1.61</v>
      </c>
      <c r="I33" s="142">
        <v>3.6</v>
      </c>
    </row>
    <row r="34" spans="1:9" x14ac:dyDescent="0.25">
      <c r="A34" s="6" t="s">
        <v>1</v>
      </c>
      <c r="B34" s="36">
        <v>376</v>
      </c>
      <c r="C34" s="9" t="s">
        <v>39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40</v>
      </c>
      <c r="D35" s="100" t="s">
        <v>19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16</v>
      </c>
      <c r="D37" s="115">
        <v>550</v>
      </c>
      <c r="E37" s="62">
        <v>78</v>
      </c>
      <c r="F37" s="118">
        <f>F31+F32+F33+F34+F35</f>
        <v>591.78</v>
      </c>
      <c r="G37" s="118">
        <f t="shared" ref="G37:I37" si="3">G31+G32+G33+G34+G35</f>
        <v>24.14</v>
      </c>
      <c r="H37" s="118">
        <f t="shared" si="3"/>
        <v>22.209999999999997</v>
      </c>
      <c r="I37" s="118">
        <f t="shared" si="3"/>
        <v>51.3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workbookViewId="0">
      <selection activeCell="D32" sqref="D32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49" t="s">
        <v>15</v>
      </c>
      <c r="B2" s="150"/>
      <c r="C2" s="151"/>
      <c r="D2" s="13" t="s">
        <v>14</v>
      </c>
      <c r="E2" s="14" t="s">
        <v>27</v>
      </c>
      <c r="F2" s="13"/>
      <c r="G2" s="13"/>
      <c r="H2" s="13" t="s">
        <v>13</v>
      </c>
      <c r="I2" s="15">
        <v>44922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22" t="s">
        <v>37</v>
      </c>
      <c r="G4" s="22" t="s">
        <v>5</v>
      </c>
      <c r="H4" s="22" t="s">
        <v>4</v>
      </c>
      <c r="I4" s="22" t="s">
        <v>38</v>
      </c>
    </row>
    <row r="5" spans="1:9" ht="15.75" thickBot="1" x14ac:dyDescent="0.3">
      <c r="A5" s="41" t="s">
        <v>2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41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24</v>
      </c>
      <c r="B7" s="36">
        <v>173</v>
      </c>
      <c r="C7" s="141" t="s">
        <v>47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30</v>
      </c>
      <c r="B8" s="36">
        <v>379</v>
      </c>
      <c r="C8" s="9" t="s">
        <v>33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22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12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25</v>
      </c>
      <c r="B12" s="36">
        <v>96</v>
      </c>
      <c r="C12" s="139" t="s">
        <v>48</v>
      </c>
      <c r="D12" s="101" t="s">
        <v>11</v>
      </c>
      <c r="E12" s="140"/>
      <c r="F12" s="108">
        <v>102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28</v>
      </c>
      <c r="B13" s="36"/>
      <c r="C13" s="141" t="s">
        <v>55</v>
      </c>
      <c r="D13" s="100" t="s">
        <v>56</v>
      </c>
      <c r="E13" s="141"/>
      <c r="F13" s="117">
        <v>236.32</v>
      </c>
      <c r="G13" s="117">
        <v>10.8</v>
      </c>
      <c r="H13" s="117">
        <v>13.84</v>
      </c>
      <c r="I13" s="142">
        <v>0.36</v>
      </c>
    </row>
    <row r="14" spans="1:9" x14ac:dyDescent="0.25">
      <c r="A14" s="48" t="s">
        <v>43</v>
      </c>
      <c r="B14" s="36">
        <v>203</v>
      </c>
      <c r="C14" s="139" t="s">
        <v>45</v>
      </c>
      <c r="D14" s="152" t="s">
        <v>23</v>
      </c>
      <c r="E14" s="140"/>
      <c r="F14" s="117">
        <v>176.1</v>
      </c>
      <c r="G14" s="117">
        <v>5.68</v>
      </c>
      <c r="H14" s="117">
        <v>2.88</v>
      </c>
      <c r="I14" s="142">
        <v>31.96</v>
      </c>
    </row>
    <row r="15" spans="1:9" x14ac:dyDescent="0.25">
      <c r="A15" s="48" t="s">
        <v>30</v>
      </c>
      <c r="B15" s="36"/>
      <c r="C15" s="9" t="s">
        <v>52</v>
      </c>
      <c r="D15" s="101">
        <v>200</v>
      </c>
      <c r="E15" s="143"/>
      <c r="F15" s="106">
        <v>123.5</v>
      </c>
      <c r="G15" s="106">
        <v>0.2</v>
      </c>
      <c r="H15" s="106">
        <v>0.1</v>
      </c>
      <c r="I15" s="106">
        <v>30.2</v>
      </c>
    </row>
    <row r="16" spans="1:9" x14ac:dyDescent="0.25">
      <c r="A16" s="48" t="s">
        <v>0</v>
      </c>
      <c r="B16" s="36"/>
      <c r="C16" s="9" t="s">
        <v>40</v>
      </c>
      <c r="D16" s="100" t="s">
        <v>49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4">
        <v>68.45</v>
      </c>
      <c r="F17" s="145">
        <f>SUM(F12:F16)</f>
        <v>773.83999999999992</v>
      </c>
      <c r="G17" s="145">
        <f t="shared" ref="G17:I17" si="1">SUM(G12:G16)</f>
        <v>22.830000000000002</v>
      </c>
      <c r="H17" s="145">
        <f t="shared" si="1"/>
        <v>23.09</v>
      </c>
      <c r="I17" s="145">
        <f t="shared" si="1"/>
        <v>100.08</v>
      </c>
    </row>
    <row r="18" spans="1:9" x14ac:dyDescent="0.25">
      <c r="A18" s="48"/>
      <c r="B18" s="38"/>
      <c r="C18" s="34" t="s">
        <v>20</v>
      </c>
      <c r="D18" s="33">
        <f>D10+D17</f>
        <v>1225</v>
      </c>
      <c r="E18" s="62">
        <f>SUM(E10+E17)</f>
        <v>106</v>
      </c>
      <c r="F18" s="118">
        <f>SUM(F10+F17)</f>
        <v>1405.94</v>
      </c>
      <c r="G18" s="118">
        <f>SUM(G10+G17)</f>
        <v>45.03</v>
      </c>
      <c r="H18" s="118">
        <f>SUM(H10+H17)</f>
        <v>44.39</v>
      </c>
      <c r="I18" s="118">
        <f>SUM(I10+I17)</f>
        <v>195.82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34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28</v>
      </c>
      <c r="B21" s="36"/>
      <c r="C21" s="141" t="s">
        <v>55</v>
      </c>
      <c r="D21" s="100" t="s">
        <v>56</v>
      </c>
      <c r="E21" s="141"/>
      <c r="F21" s="117">
        <v>236.32</v>
      </c>
      <c r="G21" s="117">
        <v>10.8</v>
      </c>
      <c r="H21" s="117">
        <v>13.84</v>
      </c>
      <c r="I21" s="142">
        <v>0.36</v>
      </c>
    </row>
    <row r="22" spans="1:9" ht="15" customHeight="1" x14ac:dyDescent="0.25">
      <c r="A22" s="48" t="s">
        <v>43</v>
      </c>
      <c r="B22" s="36">
        <v>203</v>
      </c>
      <c r="C22" s="139" t="s">
        <v>45</v>
      </c>
      <c r="D22" s="152" t="s">
        <v>23</v>
      </c>
      <c r="E22" s="140"/>
      <c r="F22" s="117">
        <v>176.1</v>
      </c>
      <c r="G22" s="117">
        <v>5.68</v>
      </c>
      <c r="H22" s="117">
        <v>2.88</v>
      </c>
      <c r="I22" s="142">
        <v>31.96</v>
      </c>
    </row>
    <row r="23" spans="1:9" x14ac:dyDescent="0.25">
      <c r="A23" s="48" t="s">
        <v>30</v>
      </c>
      <c r="B23" s="36">
        <v>379</v>
      </c>
      <c r="C23" s="9" t="s">
        <v>33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40</v>
      </c>
      <c r="D24" s="100" t="s">
        <v>26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17</v>
      </c>
      <c r="D26" s="33">
        <v>500</v>
      </c>
      <c r="E26" s="62">
        <v>68.45</v>
      </c>
      <c r="F26" s="118">
        <f>F21+F22+F23+F24+F25</f>
        <v>580.12</v>
      </c>
      <c r="G26" s="118">
        <f t="shared" ref="G26:I26" si="2">G21+G22+G23+G24+G25</f>
        <v>23.25</v>
      </c>
      <c r="H26" s="118">
        <f t="shared" si="2"/>
        <v>19.88</v>
      </c>
      <c r="I26" s="118">
        <f t="shared" si="2"/>
        <v>64.97999999999999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10</v>
      </c>
      <c r="B28" s="22" t="s">
        <v>9</v>
      </c>
      <c r="C28" s="22" t="s">
        <v>8</v>
      </c>
      <c r="D28" s="22" t="s">
        <v>7</v>
      </c>
      <c r="E28" s="22" t="s">
        <v>6</v>
      </c>
      <c r="F28" s="22" t="s">
        <v>37</v>
      </c>
      <c r="G28" s="22" t="s">
        <v>5</v>
      </c>
      <c r="H28" s="22" t="s">
        <v>4</v>
      </c>
      <c r="I28" s="22" t="s">
        <v>38</v>
      </c>
    </row>
    <row r="29" spans="1:9" ht="15.75" thickBot="1" x14ac:dyDescent="0.3">
      <c r="A29" s="41" t="s">
        <v>35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28</v>
      </c>
      <c r="B30" s="36"/>
      <c r="C30" s="141" t="s">
        <v>55</v>
      </c>
      <c r="D30" s="100" t="s">
        <v>56</v>
      </c>
      <c r="E30" s="141"/>
      <c r="F30" s="117">
        <v>236.32</v>
      </c>
      <c r="G30" s="117">
        <v>10.8</v>
      </c>
      <c r="H30" s="117">
        <v>13.84</v>
      </c>
      <c r="I30" s="142">
        <v>0.36</v>
      </c>
    </row>
    <row r="31" spans="1:9" ht="15.75" customHeight="1" x14ac:dyDescent="0.25">
      <c r="A31" s="48" t="s">
        <v>43</v>
      </c>
      <c r="B31" s="36">
        <v>203</v>
      </c>
      <c r="C31" s="139" t="s">
        <v>45</v>
      </c>
      <c r="D31" s="152" t="s">
        <v>21</v>
      </c>
      <c r="E31" s="140"/>
      <c r="F31" s="117">
        <v>206.96</v>
      </c>
      <c r="G31" s="117">
        <v>6.83</v>
      </c>
      <c r="H31" s="117">
        <v>2.93</v>
      </c>
      <c r="I31" s="142">
        <v>38.29</v>
      </c>
    </row>
    <row r="32" spans="1:9" x14ac:dyDescent="0.25">
      <c r="A32" s="48" t="s">
        <v>30</v>
      </c>
      <c r="B32" s="36"/>
      <c r="C32" s="9" t="s">
        <v>52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40</v>
      </c>
      <c r="D33" s="100" t="s">
        <v>54</v>
      </c>
      <c r="E33" s="131"/>
      <c r="F33" s="110">
        <v>130.28</v>
      </c>
      <c r="G33" s="110">
        <v>4.25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16</v>
      </c>
      <c r="D35" s="115">
        <v>560</v>
      </c>
      <c r="E35" s="62">
        <v>78</v>
      </c>
      <c r="F35" s="118">
        <f>SUM(F30:F33)</f>
        <v>641.67999999999995</v>
      </c>
      <c r="G35" s="118">
        <f t="shared" ref="G35:I35" si="3">SUM(G30:G33)</f>
        <v>22.080000000000002</v>
      </c>
      <c r="H35" s="118">
        <f t="shared" si="3"/>
        <v>17.470000000000002</v>
      </c>
      <c r="I35" s="118">
        <f t="shared" si="3"/>
        <v>85.15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S33" sqref="S3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49" t="s">
        <v>15</v>
      </c>
      <c r="B2" s="150"/>
      <c r="C2" s="151"/>
      <c r="D2" s="13" t="s">
        <v>14</v>
      </c>
      <c r="E2" s="14" t="s">
        <v>27</v>
      </c>
      <c r="F2" s="13"/>
      <c r="G2" s="13"/>
      <c r="H2" s="13" t="s">
        <v>13</v>
      </c>
      <c r="I2" s="15">
        <v>44923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22" t="s">
        <v>37</v>
      </c>
      <c r="G4" s="22" t="s">
        <v>5</v>
      </c>
      <c r="H4" s="22" t="s">
        <v>4</v>
      </c>
      <c r="I4" s="22" t="s">
        <v>38</v>
      </c>
    </row>
    <row r="5" spans="1:9" ht="15.75" thickBot="1" x14ac:dyDescent="0.3">
      <c r="A5" s="41" t="s">
        <v>2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36</v>
      </c>
      <c r="B6" s="35"/>
      <c r="C6" s="9"/>
      <c r="D6" s="104"/>
      <c r="E6" s="98"/>
      <c r="F6" s="105"/>
      <c r="G6" s="105"/>
      <c r="H6" s="105"/>
      <c r="I6" s="105"/>
    </row>
    <row r="7" spans="1:9" ht="16.5" customHeight="1" x14ac:dyDescent="0.25">
      <c r="A7" s="50" t="s">
        <v>24</v>
      </c>
      <c r="B7" s="35"/>
      <c r="C7" s="63"/>
      <c r="D7" s="101"/>
      <c r="E7" s="98"/>
      <c r="F7" s="106"/>
      <c r="G7" s="106"/>
      <c r="H7" s="106"/>
      <c r="I7" s="106"/>
    </row>
    <row r="8" spans="1:9" x14ac:dyDescent="0.25">
      <c r="A8" s="48" t="s">
        <v>1</v>
      </c>
      <c r="B8" s="36"/>
      <c r="C8" s="9"/>
      <c r="D8" s="101"/>
      <c r="E8" s="98"/>
      <c r="F8" s="106"/>
      <c r="G8" s="106"/>
      <c r="H8" s="106"/>
      <c r="I8" s="106"/>
    </row>
    <row r="9" spans="1:9" ht="15.75" customHeight="1" x14ac:dyDescent="0.25">
      <c r="A9" s="48" t="s">
        <v>0</v>
      </c>
      <c r="B9" s="36"/>
      <c r="C9" s="9"/>
      <c r="D9" s="101"/>
      <c r="E9" s="98"/>
      <c r="F9" s="106"/>
      <c r="G9" s="106"/>
      <c r="H9" s="106"/>
      <c r="I9" s="106"/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0</v>
      </c>
      <c r="G11" s="103">
        <f>G6+G7+G8+G9+G10</f>
        <v>0</v>
      </c>
      <c r="H11" s="103">
        <f>H6+H7+H8+H9+H10</f>
        <v>0</v>
      </c>
      <c r="I11" s="103">
        <f>I6+I7+I8+I9+I10</f>
        <v>0</v>
      </c>
    </row>
    <row r="12" spans="1:9" ht="15.75" thickBot="1" x14ac:dyDescent="0.3">
      <c r="A12" s="41" t="s">
        <v>12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25</v>
      </c>
      <c r="B13" s="35"/>
      <c r="C13" s="9"/>
      <c r="D13" s="104"/>
      <c r="E13" s="98"/>
      <c r="F13" s="105"/>
      <c r="G13" s="105"/>
      <c r="H13" s="105"/>
      <c r="I13" s="105"/>
    </row>
    <row r="14" spans="1:9" ht="15.75" thickBot="1" x14ac:dyDescent="0.3">
      <c r="A14" s="52" t="s">
        <v>24</v>
      </c>
      <c r="B14" s="36"/>
      <c r="C14" s="9"/>
      <c r="D14" s="101"/>
      <c r="E14" s="98"/>
      <c r="F14" s="106"/>
      <c r="G14" s="106"/>
      <c r="H14" s="106"/>
      <c r="I14" s="123"/>
    </row>
    <row r="15" spans="1:9" ht="15.75" thickBot="1" x14ac:dyDescent="0.3">
      <c r="A15" s="51" t="s">
        <v>43</v>
      </c>
      <c r="B15" s="35"/>
      <c r="C15" s="9"/>
      <c r="D15" s="104"/>
      <c r="E15" s="98"/>
      <c r="F15" s="105"/>
      <c r="G15" s="105"/>
      <c r="H15" s="105"/>
      <c r="I15" s="105"/>
    </row>
    <row r="16" spans="1:9" x14ac:dyDescent="0.25">
      <c r="A16" s="50" t="s">
        <v>30</v>
      </c>
      <c r="B16" s="36"/>
      <c r="C16" s="9"/>
      <c r="D16" s="101"/>
      <c r="E16" s="98"/>
      <c r="F16" s="106"/>
      <c r="G16" s="106"/>
      <c r="H16" s="106"/>
      <c r="I16" s="106"/>
    </row>
    <row r="17" spans="1:17" x14ac:dyDescent="0.25">
      <c r="A17" s="48" t="s">
        <v>0</v>
      </c>
      <c r="B17" s="36"/>
      <c r="C17" s="9"/>
      <c r="D17" s="101"/>
      <c r="E17" s="98"/>
      <c r="F17" s="106"/>
      <c r="G17" s="106"/>
      <c r="H17" s="106"/>
      <c r="I17" s="106"/>
    </row>
    <row r="18" spans="1:17" x14ac:dyDescent="0.25">
      <c r="A18" s="48"/>
      <c r="B18" s="36"/>
      <c r="C18" s="42"/>
      <c r="D18" s="107">
        <v>705</v>
      </c>
      <c r="E18" s="144">
        <v>68.45</v>
      </c>
      <c r="F18" s="146">
        <f>SUM(F13:F17)</f>
        <v>0</v>
      </c>
      <c r="G18" s="146">
        <f t="shared" ref="G18:I18" si="0">SUM(G13:G17)</f>
        <v>0</v>
      </c>
      <c r="H18" s="146">
        <f t="shared" si="0"/>
        <v>0</v>
      </c>
      <c r="I18" s="146">
        <f t="shared" si="0"/>
        <v>0</v>
      </c>
    </row>
    <row r="19" spans="1:17" x14ac:dyDescent="0.25">
      <c r="A19" s="48"/>
      <c r="B19" s="38"/>
      <c r="C19" s="34" t="s">
        <v>20</v>
      </c>
      <c r="D19" s="33">
        <f>D11+D18</f>
        <v>1240</v>
      </c>
      <c r="E19" s="62">
        <f>SUM(E11+E18)</f>
        <v>106</v>
      </c>
      <c r="F19" s="109">
        <f>SUM(F11+F18)</f>
        <v>0</v>
      </c>
      <c r="G19" s="109">
        <f t="shared" ref="G19:I19" si="1">SUM(G11+G18)</f>
        <v>0</v>
      </c>
      <c r="H19" s="109">
        <f t="shared" si="1"/>
        <v>0</v>
      </c>
      <c r="I19" s="109">
        <f t="shared" si="1"/>
        <v>0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34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43</v>
      </c>
      <c r="B22" s="35"/>
      <c r="C22" s="9"/>
      <c r="D22" s="104"/>
      <c r="E22" s="98"/>
      <c r="F22" s="105"/>
      <c r="G22" s="105"/>
      <c r="H22" s="105"/>
      <c r="I22" s="105"/>
    </row>
    <row r="23" spans="1:17" x14ac:dyDescent="0.25">
      <c r="A23" s="52" t="s">
        <v>24</v>
      </c>
      <c r="B23" s="36"/>
      <c r="C23" s="9"/>
      <c r="D23" s="101"/>
      <c r="E23" s="98"/>
      <c r="F23" s="106"/>
      <c r="G23" s="106"/>
      <c r="H23" s="106"/>
      <c r="I23" s="123"/>
    </row>
    <row r="24" spans="1:17" x14ac:dyDescent="0.25">
      <c r="A24" s="50" t="s">
        <v>1</v>
      </c>
      <c r="B24" s="36"/>
      <c r="C24" s="9"/>
      <c r="D24" s="101"/>
      <c r="E24" s="98"/>
      <c r="F24" s="106"/>
      <c r="G24" s="106"/>
      <c r="H24" s="106"/>
      <c r="I24" s="106"/>
    </row>
    <row r="25" spans="1:17" x14ac:dyDescent="0.25">
      <c r="A25" s="48" t="s">
        <v>0</v>
      </c>
      <c r="B25" s="36"/>
      <c r="C25" s="9"/>
      <c r="D25" s="101"/>
      <c r="E25" s="98"/>
      <c r="F25" s="106"/>
      <c r="G25" s="106"/>
      <c r="H25" s="106"/>
      <c r="I25" s="106"/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17</v>
      </c>
      <c r="D27" s="33">
        <v>500</v>
      </c>
      <c r="E27" s="62">
        <v>68.45</v>
      </c>
      <c r="F27" s="109">
        <f>SUM(F22:F25)</f>
        <v>0</v>
      </c>
      <c r="G27" s="109">
        <f t="shared" ref="G27:I27" si="2">SUM(G22:G25)</f>
        <v>0</v>
      </c>
      <c r="H27" s="109">
        <f t="shared" si="2"/>
        <v>0</v>
      </c>
      <c r="I27" s="109">
        <f t="shared" si="2"/>
        <v>0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10</v>
      </c>
      <c r="B29" s="22" t="s">
        <v>9</v>
      </c>
      <c r="C29" s="22" t="s">
        <v>8</v>
      </c>
      <c r="D29" s="22" t="s">
        <v>7</v>
      </c>
      <c r="E29" s="22" t="s">
        <v>6</v>
      </c>
      <c r="F29" s="22" t="s">
        <v>37</v>
      </c>
      <c r="G29" s="22" t="s">
        <v>5</v>
      </c>
      <c r="H29" s="22" t="s">
        <v>4</v>
      </c>
      <c r="I29" s="22" t="s">
        <v>38</v>
      </c>
    </row>
    <row r="30" spans="1:17" ht="15.75" thickBot="1" x14ac:dyDescent="0.3">
      <c r="A30" s="41" t="s">
        <v>35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/>
      <c r="D31" s="56"/>
      <c r="E31" s="17"/>
      <c r="F31" s="134"/>
      <c r="G31" s="135"/>
      <c r="H31" s="135"/>
      <c r="I31" s="135"/>
      <c r="N31" s="137"/>
      <c r="O31" s="137"/>
      <c r="P31" s="137"/>
      <c r="Q31" s="137"/>
    </row>
    <row r="32" spans="1:17" ht="17.25" thickBot="1" x14ac:dyDescent="0.3">
      <c r="A32" s="51" t="s">
        <v>43</v>
      </c>
      <c r="B32" s="35"/>
      <c r="C32" s="9"/>
      <c r="D32" s="104"/>
      <c r="E32" s="98"/>
      <c r="F32" s="105"/>
      <c r="G32" s="105"/>
      <c r="H32" s="105"/>
      <c r="I32" s="105"/>
      <c r="N32" s="137"/>
      <c r="O32" s="137"/>
      <c r="P32" s="137"/>
      <c r="Q32" s="137"/>
    </row>
    <row r="33" spans="1:17" ht="16.5" x14ac:dyDescent="0.25">
      <c r="A33" s="52" t="s">
        <v>24</v>
      </c>
      <c r="B33" s="36"/>
      <c r="C33" s="9"/>
      <c r="D33" s="101"/>
      <c r="E33" s="98"/>
      <c r="F33" s="108"/>
      <c r="G33" s="106"/>
      <c r="H33" s="108"/>
      <c r="I33" s="108"/>
      <c r="N33" s="137"/>
      <c r="O33" s="137"/>
      <c r="P33" s="137"/>
      <c r="Q33" s="137"/>
    </row>
    <row r="34" spans="1:17" ht="16.5" x14ac:dyDescent="0.25">
      <c r="A34" s="48" t="s">
        <v>1</v>
      </c>
      <c r="B34" s="36"/>
      <c r="C34" s="9"/>
      <c r="D34" s="101"/>
      <c r="E34" s="98"/>
      <c r="F34" s="106"/>
      <c r="G34" s="106"/>
      <c r="H34" s="106"/>
      <c r="I34" s="106"/>
      <c r="N34" s="137"/>
      <c r="O34" s="137"/>
      <c r="P34" s="137"/>
      <c r="Q34" s="137"/>
    </row>
    <row r="35" spans="1:17" ht="16.5" x14ac:dyDescent="0.25">
      <c r="A35" s="48" t="s">
        <v>0</v>
      </c>
      <c r="B35" s="36"/>
      <c r="C35" s="9"/>
      <c r="D35" s="101"/>
      <c r="E35" s="98"/>
      <c r="F35" s="108"/>
      <c r="G35" s="106"/>
      <c r="H35" s="108"/>
      <c r="I35" s="108"/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16</v>
      </c>
      <c r="D37" s="107">
        <v>560</v>
      </c>
      <c r="E37" s="62">
        <v>78</v>
      </c>
      <c r="F37" s="109">
        <f>SUM(F31:F35)</f>
        <v>0</v>
      </c>
      <c r="G37" s="109">
        <f t="shared" ref="G37:I37" si="3">SUM(G31:G35)</f>
        <v>0</v>
      </c>
      <c r="H37" s="109">
        <f t="shared" si="3"/>
        <v>0</v>
      </c>
      <c r="I37" s="109">
        <f t="shared" si="3"/>
        <v>0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B31" sqref="B31:I34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49" t="s">
        <v>15</v>
      </c>
      <c r="B2" s="150"/>
      <c r="C2" s="151"/>
      <c r="D2" s="64" t="s">
        <v>14</v>
      </c>
      <c r="E2" s="14" t="s">
        <v>27</v>
      </c>
      <c r="F2" s="64"/>
      <c r="G2" s="64"/>
      <c r="H2" s="64" t="s">
        <v>13</v>
      </c>
      <c r="I2" s="15">
        <v>44924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22" t="s">
        <v>37</v>
      </c>
      <c r="G4" s="22" t="s">
        <v>5</v>
      </c>
      <c r="H4" s="22" t="s">
        <v>4</v>
      </c>
      <c r="I4" s="22" t="s">
        <v>38</v>
      </c>
    </row>
    <row r="5" spans="1:9" ht="15.75" thickBot="1" x14ac:dyDescent="0.3">
      <c r="A5" s="41" t="s">
        <v>2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24</v>
      </c>
      <c r="B6" s="35"/>
      <c r="C6" s="63"/>
      <c r="D6" s="101"/>
      <c r="E6" s="147"/>
      <c r="F6" s="106"/>
      <c r="G6" s="106"/>
      <c r="H6" s="106"/>
      <c r="I6" s="106"/>
    </row>
    <row r="7" spans="1:9" ht="15.75" customHeight="1" x14ac:dyDescent="0.25">
      <c r="A7" s="48" t="s">
        <v>1</v>
      </c>
      <c r="B7" s="36"/>
      <c r="C7" s="9"/>
      <c r="D7" s="101"/>
      <c r="E7" s="147"/>
      <c r="F7" s="106"/>
      <c r="G7" s="106"/>
      <c r="H7" s="106"/>
      <c r="I7" s="106"/>
    </row>
    <row r="8" spans="1:9" ht="15.75" thickBot="1" x14ac:dyDescent="0.3">
      <c r="A8" s="55" t="s">
        <v>0</v>
      </c>
      <c r="B8" s="35"/>
      <c r="C8" s="9"/>
      <c r="D8" s="104"/>
      <c r="E8" s="147"/>
      <c r="F8" s="105"/>
      <c r="G8" s="105"/>
      <c r="H8" s="105"/>
      <c r="I8" s="105"/>
    </row>
    <row r="9" spans="1:9" x14ac:dyDescent="0.25">
      <c r="A9" s="48" t="s">
        <v>0</v>
      </c>
      <c r="B9" s="36"/>
      <c r="C9" s="9"/>
      <c r="D9" s="101"/>
      <c r="E9" s="147"/>
      <c r="F9" s="106"/>
      <c r="G9" s="106"/>
      <c r="H9" s="106"/>
      <c r="I9" s="106"/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0</v>
      </c>
      <c r="G11" s="103">
        <f t="shared" ref="G11:I11" si="0">SUM(G6:G10)</f>
        <v>0</v>
      </c>
      <c r="H11" s="103">
        <f t="shared" si="0"/>
        <v>0</v>
      </c>
      <c r="I11" s="103">
        <f t="shared" si="0"/>
        <v>0</v>
      </c>
    </row>
    <row r="12" spans="1:9" ht="15.75" thickBot="1" x14ac:dyDescent="0.3">
      <c r="A12" s="41" t="s">
        <v>12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43</v>
      </c>
      <c r="B13" s="35"/>
      <c r="C13" s="9"/>
      <c r="D13" s="104"/>
      <c r="E13" s="147"/>
      <c r="F13" s="105"/>
      <c r="G13" s="105"/>
      <c r="H13" s="105"/>
      <c r="I13" s="105"/>
    </row>
    <row r="14" spans="1:9" ht="15.75" thickBot="1" x14ac:dyDescent="0.3">
      <c r="A14" s="51" t="s">
        <v>25</v>
      </c>
      <c r="B14" s="35"/>
      <c r="C14" s="9"/>
      <c r="D14" s="104"/>
      <c r="E14" s="147"/>
      <c r="F14" s="105"/>
      <c r="G14" s="105"/>
      <c r="H14" s="105"/>
      <c r="I14" s="105"/>
    </row>
    <row r="15" spans="1:9" x14ac:dyDescent="0.25">
      <c r="A15" s="52" t="s">
        <v>24</v>
      </c>
      <c r="B15" s="36"/>
      <c r="C15" s="9"/>
      <c r="D15" s="101"/>
      <c r="E15" s="147"/>
      <c r="F15" s="106"/>
      <c r="G15" s="106"/>
      <c r="H15" s="106"/>
      <c r="I15" s="123"/>
    </row>
    <row r="16" spans="1:9" x14ac:dyDescent="0.25">
      <c r="A16" s="50" t="s">
        <v>30</v>
      </c>
      <c r="B16" s="36"/>
      <c r="C16" s="9"/>
      <c r="D16" s="101"/>
      <c r="E16" s="147"/>
      <c r="F16" s="106"/>
      <c r="G16" s="106"/>
      <c r="H16" s="106"/>
      <c r="I16" s="106"/>
    </row>
    <row r="17" spans="1:11" x14ac:dyDescent="0.25">
      <c r="A17" s="48" t="s">
        <v>0</v>
      </c>
      <c r="B17" s="36"/>
      <c r="C17" s="9"/>
      <c r="D17" s="101"/>
      <c r="E17" s="147"/>
      <c r="F17" s="106"/>
      <c r="G17" s="106"/>
      <c r="H17" s="106"/>
      <c r="I17" s="106"/>
    </row>
    <row r="18" spans="1:11" x14ac:dyDescent="0.25">
      <c r="A18" s="48"/>
      <c r="B18" s="36"/>
      <c r="C18" s="42"/>
      <c r="D18" s="107">
        <v>755</v>
      </c>
      <c r="E18" s="144">
        <v>68.45</v>
      </c>
      <c r="F18" s="146">
        <f>SUM(F13:F17)</f>
        <v>0</v>
      </c>
      <c r="G18" s="146">
        <f t="shared" ref="G18:I18" si="1">SUM(G13:G17)</f>
        <v>0</v>
      </c>
      <c r="H18" s="146">
        <f t="shared" si="1"/>
        <v>0</v>
      </c>
      <c r="I18" s="146">
        <f t="shared" si="1"/>
        <v>0</v>
      </c>
    </row>
    <row r="19" spans="1:11" x14ac:dyDescent="0.25">
      <c r="A19" s="48"/>
      <c r="B19" s="38"/>
      <c r="C19" s="34" t="s">
        <v>20</v>
      </c>
      <c r="D19" s="33">
        <f>D11+D18</f>
        <v>1255</v>
      </c>
      <c r="E19" s="62">
        <f>SUM(E11+E18)</f>
        <v>106</v>
      </c>
      <c r="F19" s="109">
        <f>SUM(F11+F18)</f>
        <v>0</v>
      </c>
      <c r="G19" s="109">
        <f t="shared" ref="G19:I19" si="2">SUM(G11+G18)</f>
        <v>0</v>
      </c>
      <c r="H19" s="109">
        <f t="shared" si="2"/>
        <v>0</v>
      </c>
      <c r="I19" s="109">
        <f t="shared" si="2"/>
        <v>0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29</v>
      </c>
    </row>
    <row r="21" spans="1:11" ht="15.75" thickBot="1" x14ac:dyDescent="0.3">
      <c r="A21" s="49" t="s">
        <v>34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36</v>
      </c>
      <c r="B22" s="35"/>
      <c r="C22" s="9"/>
      <c r="D22" s="104"/>
      <c r="E22" s="147"/>
      <c r="F22" s="105"/>
      <c r="G22" s="105"/>
      <c r="H22" s="105"/>
      <c r="I22" s="105"/>
    </row>
    <row r="23" spans="1:11" x14ac:dyDescent="0.25">
      <c r="A23" s="52" t="s">
        <v>24</v>
      </c>
      <c r="B23" s="36"/>
      <c r="C23" s="9"/>
      <c r="D23" s="101"/>
      <c r="E23" s="98"/>
      <c r="F23" s="106"/>
      <c r="G23" s="106"/>
      <c r="H23" s="106"/>
      <c r="I23" s="123"/>
    </row>
    <row r="24" spans="1:11" x14ac:dyDescent="0.25">
      <c r="A24" s="50" t="s">
        <v>30</v>
      </c>
      <c r="B24" s="36"/>
      <c r="C24" s="9"/>
      <c r="D24" s="101"/>
      <c r="E24" s="98"/>
      <c r="F24" s="106"/>
      <c r="G24" s="106"/>
      <c r="H24" s="106"/>
      <c r="I24" s="106"/>
    </row>
    <row r="25" spans="1:11" x14ac:dyDescent="0.25">
      <c r="A25" s="48" t="s">
        <v>0</v>
      </c>
      <c r="B25" s="36"/>
      <c r="C25" s="9"/>
      <c r="D25" s="101"/>
      <c r="E25" s="98"/>
      <c r="F25" s="108"/>
      <c r="G25" s="106"/>
      <c r="H25" s="108"/>
      <c r="I25" s="108"/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17</v>
      </c>
      <c r="D27" s="33">
        <v>510</v>
      </c>
      <c r="E27" s="62">
        <v>68.45</v>
      </c>
      <c r="F27" s="109">
        <f>SUM(F22:F25)</f>
        <v>0</v>
      </c>
      <c r="G27" s="109">
        <f t="shared" ref="G27:I27" si="3">SUM(G22:G25)</f>
        <v>0</v>
      </c>
      <c r="H27" s="109">
        <f t="shared" si="3"/>
        <v>0</v>
      </c>
      <c r="I27" s="109">
        <f t="shared" si="3"/>
        <v>0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10</v>
      </c>
      <c r="B29" s="22" t="s">
        <v>9</v>
      </c>
      <c r="C29" s="22" t="s">
        <v>8</v>
      </c>
      <c r="D29" s="22" t="s">
        <v>7</v>
      </c>
      <c r="E29" s="22" t="s">
        <v>6</v>
      </c>
      <c r="F29" s="22" t="s">
        <v>37</v>
      </c>
      <c r="G29" s="22" t="s">
        <v>5</v>
      </c>
      <c r="H29" s="22" t="s">
        <v>4</v>
      </c>
      <c r="I29" s="22" t="s">
        <v>38</v>
      </c>
    </row>
    <row r="30" spans="1:11" ht="15.75" thickBot="1" x14ac:dyDescent="0.3">
      <c r="A30" s="41" t="s">
        <v>35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36</v>
      </c>
      <c r="B31" s="35"/>
      <c r="C31" s="9"/>
      <c r="D31" s="104"/>
      <c r="E31" s="147"/>
      <c r="F31" s="105"/>
      <c r="G31" s="105"/>
      <c r="H31" s="105"/>
      <c r="I31" s="105"/>
    </row>
    <row r="32" spans="1:11" ht="15.75" customHeight="1" x14ac:dyDescent="0.25">
      <c r="A32" s="52" t="s">
        <v>24</v>
      </c>
      <c r="B32" s="36"/>
      <c r="C32" s="9"/>
      <c r="D32" s="101"/>
      <c r="E32" s="131"/>
      <c r="F32" s="106"/>
      <c r="G32" s="106"/>
      <c r="H32" s="106"/>
      <c r="I32" s="123"/>
    </row>
    <row r="33" spans="1:9" x14ac:dyDescent="0.25">
      <c r="A33" s="50" t="s">
        <v>30</v>
      </c>
      <c r="B33" s="36"/>
      <c r="C33" s="9"/>
      <c r="D33" s="101"/>
      <c r="E33" s="131"/>
      <c r="F33" s="106"/>
      <c r="G33" s="106"/>
      <c r="H33" s="106"/>
      <c r="I33" s="106"/>
    </row>
    <row r="34" spans="1:9" x14ac:dyDescent="0.25">
      <c r="A34" s="48" t="s">
        <v>0</v>
      </c>
      <c r="B34" s="36"/>
      <c r="C34" s="9"/>
      <c r="D34" s="101"/>
      <c r="E34" s="131"/>
      <c r="F34" s="108"/>
      <c r="G34" s="106"/>
      <c r="H34" s="108"/>
      <c r="I34" s="108"/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16</v>
      </c>
      <c r="D36" s="107">
        <v>620</v>
      </c>
      <c r="E36" s="62">
        <v>78</v>
      </c>
      <c r="F36" s="109">
        <f>SUM(F31:F34)</f>
        <v>0</v>
      </c>
      <c r="G36" s="109">
        <f t="shared" ref="G36:I36" si="4">SUM(G31:G34)</f>
        <v>0</v>
      </c>
      <c r="H36" s="109">
        <f t="shared" si="4"/>
        <v>0</v>
      </c>
      <c r="I36" s="109">
        <f t="shared" si="4"/>
        <v>0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B32" sqref="B32:I35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49" t="s">
        <v>15</v>
      </c>
      <c r="B2" s="150"/>
      <c r="C2" s="151"/>
      <c r="D2" s="64" t="s">
        <v>14</v>
      </c>
      <c r="E2" s="14" t="s">
        <v>27</v>
      </c>
      <c r="F2" s="64"/>
      <c r="G2" s="64"/>
      <c r="H2" s="64" t="s">
        <v>13</v>
      </c>
      <c r="I2" s="15">
        <v>44925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22" t="s">
        <v>37</v>
      </c>
      <c r="G4" s="22" t="s">
        <v>5</v>
      </c>
      <c r="H4" s="22" t="s">
        <v>4</v>
      </c>
      <c r="I4" s="22" t="s">
        <v>3</v>
      </c>
    </row>
    <row r="5" spans="1:9" ht="15.75" thickBot="1" x14ac:dyDescent="0.3">
      <c r="A5" s="41" t="s">
        <v>2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36</v>
      </c>
      <c r="B6" s="35"/>
      <c r="C6" s="9"/>
      <c r="D6" s="101"/>
      <c r="E6" s="98"/>
      <c r="F6" s="106"/>
      <c r="G6" s="106"/>
      <c r="H6" s="106"/>
      <c r="I6" s="123"/>
    </row>
    <row r="7" spans="1:9" ht="16.5" customHeight="1" thickBot="1" x14ac:dyDescent="0.3">
      <c r="A7" s="67"/>
      <c r="B7" s="35"/>
      <c r="C7" s="9"/>
      <c r="D7" s="101"/>
      <c r="E7" s="98"/>
      <c r="F7" s="106"/>
      <c r="G7" s="106"/>
      <c r="H7" s="106"/>
      <c r="I7" s="123"/>
    </row>
    <row r="8" spans="1:9" ht="15.75" thickBot="1" x14ac:dyDescent="0.3">
      <c r="A8" s="67" t="s">
        <v>24</v>
      </c>
      <c r="B8" s="130"/>
      <c r="C8" s="129"/>
      <c r="D8" s="130"/>
      <c r="E8" s="130"/>
      <c r="F8" s="130"/>
      <c r="G8" s="130"/>
      <c r="H8" s="130"/>
      <c r="I8" s="130"/>
    </row>
    <row r="9" spans="1:9" ht="16.5" customHeight="1" x14ac:dyDescent="0.25">
      <c r="A9" s="71" t="s">
        <v>1</v>
      </c>
      <c r="B9" s="72"/>
      <c r="C9" s="69"/>
      <c r="D9" s="100"/>
      <c r="E9" s="124"/>
      <c r="F9" s="110"/>
      <c r="G9" s="110"/>
      <c r="H9" s="110"/>
      <c r="I9" s="110"/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0</v>
      </c>
      <c r="G11" s="112">
        <f t="shared" ref="G11:I11" si="0">SUM(G6:G10)</f>
        <v>0</v>
      </c>
      <c r="H11" s="112">
        <f t="shared" si="0"/>
        <v>0</v>
      </c>
      <c r="I11" s="112">
        <f t="shared" si="0"/>
        <v>0</v>
      </c>
    </row>
    <row r="12" spans="1:9" ht="15.75" thickBot="1" x14ac:dyDescent="0.3">
      <c r="A12" s="132" t="s">
        <v>12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43</v>
      </c>
      <c r="B13" s="68"/>
      <c r="C13" s="69"/>
      <c r="D13" s="113"/>
      <c r="E13" s="124"/>
      <c r="F13" s="114"/>
      <c r="G13" s="114"/>
      <c r="H13" s="114"/>
      <c r="I13" s="114"/>
    </row>
    <row r="14" spans="1:9" ht="15.75" thickBot="1" x14ac:dyDescent="0.3">
      <c r="A14" s="77" t="s">
        <v>25</v>
      </c>
      <c r="B14" s="68"/>
      <c r="C14" s="69"/>
      <c r="D14" s="113"/>
      <c r="E14" s="124"/>
      <c r="F14" s="114"/>
      <c r="G14" s="114"/>
      <c r="H14" s="114"/>
      <c r="I14" s="114"/>
    </row>
    <row r="15" spans="1:9" x14ac:dyDescent="0.25">
      <c r="A15" s="78" t="s">
        <v>24</v>
      </c>
      <c r="B15" s="72"/>
      <c r="C15" s="69"/>
      <c r="D15" s="100"/>
      <c r="E15" s="124"/>
      <c r="F15" s="110"/>
      <c r="G15" s="110"/>
      <c r="H15" s="110"/>
      <c r="I15" s="126"/>
    </row>
    <row r="16" spans="1:9" x14ac:dyDescent="0.25">
      <c r="A16" s="79" t="s">
        <v>28</v>
      </c>
      <c r="B16" s="72"/>
      <c r="C16" s="69"/>
      <c r="D16" s="100"/>
      <c r="E16" s="124"/>
      <c r="F16" s="110"/>
      <c r="G16" s="110"/>
      <c r="H16" s="110"/>
      <c r="I16" s="110"/>
    </row>
    <row r="17" spans="1:9" x14ac:dyDescent="0.25">
      <c r="A17" s="71" t="s">
        <v>30</v>
      </c>
      <c r="B17" s="72"/>
      <c r="C17" s="69"/>
      <c r="D17" s="100"/>
      <c r="E17" s="124"/>
      <c r="F17" s="110"/>
      <c r="G17" s="110"/>
      <c r="H17" s="110"/>
      <c r="I17" s="110"/>
    </row>
    <row r="18" spans="1:9" x14ac:dyDescent="0.25">
      <c r="A18" s="71" t="s">
        <v>0</v>
      </c>
      <c r="B18" s="72"/>
      <c r="C18" s="69"/>
      <c r="D18" s="100"/>
      <c r="E18" s="124"/>
      <c r="F18" s="110"/>
      <c r="G18" s="110"/>
      <c r="H18" s="110"/>
      <c r="I18" s="110"/>
    </row>
    <row r="19" spans="1:9" x14ac:dyDescent="0.25">
      <c r="A19" s="71"/>
      <c r="B19" s="72"/>
      <c r="C19" s="76"/>
      <c r="D19" s="115">
        <v>773</v>
      </c>
      <c r="E19" s="148">
        <v>68.45</v>
      </c>
      <c r="F19" s="145">
        <f>SUM(F13:F18)</f>
        <v>0</v>
      </c>
      <c r="G19" s="145">
        <f t="shared" ref="G19:I19" si="1">SUM(G13:G18)</f>
        <v>0</v>
      </c>
      <c r="H19" s="145">
        <f t="shared" si="1"/>
        <v>0</v>
      </c>
      <c r="I19" s="145">
        <f t="shared" si="1"/>
        <v>0</v>
      </c>
    </row>
    <row r="20" spans="1:9" x14ac:dyDescent="0.25">
      <c r="A20" s="71"/>
      <c r="B20" s="80"/>
      <c r="C20" s="81" t="s">
        <v>20</v>
      </c>
      <c r="D20" s="127">
        <f>D11+D19</f>
        <v>1273</v>
      </c>
      <c r="E20" s="82">
        <f>SUM(E11+E19)</f>
        <v>106</v>
      </c>
      <c r="F20" s="118">
        <f>SUM(F11+F19)</f>
        <v>0</v>
      </c>
      <c r="G20" s="118">
        <f t="shared" ref="G20:I20" si="2">SUM(G11+G19)</f>
        <v>0</v>
      </c>
      <c r="H20" s="118">
        <f t="shared" si="2"/>
        <v>0</v>
      </c>
      <c r="I20" s="118">
        <f t="shared" si="2"/>
        <v>0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34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36</v>
      </c>
      <c r="B23" s="36"/>
      <c r="C23" s="9"/>
      <c r="D23" s="101"/>
      <c r="E23" s="98"/>
      <c r="F23" s="106"/>
      <c r="G23" s="106"/>
      <c r="H23" s="106"/>
      <c r="I23" s="123"/>
    </row>
    <row r="24" spans="1:9" x14ac:dyDescent="0.25">
      <c r="A24" s="129" t="s">
        <v>28</v>
      </c>
      <c r="B24" s="130"/>
      <c r="C24" s="129"/>
      <c r="D24" s="130"/>
      <c r="E24" s="130"/>
      <c r="F24" s="130"/>
      <c r="G24" s="130"/>
      <c r="H24" s="130"/>
      <c r="I24" s="130"/>
    </row>
    <row r="25" spans="1:9" x14ac:dyDescent="0.25">
      <c r="A25" s="50" t="s">
        <v>30</v>
      </c>
      <c r="B25" s="72"/>
      <c r="C25" s="9"/>
      <c r="D25" s="104"/>
      <c r="E25" s="98"/>
      <c r="F25" s="105"/>
      <c r="G25" s="105"/>
      <c r="H25" s="105"/>
      <c r="I25" s="105"/>
    </row>
    <row r="26" spans="1:9" x14ac:dyDescent="0.25">
      <c r="A26" s="71" t="s">
        <v>0</v>
      </c>
      <c r="B26" s="72"/>
      <c r="C26" s="69"/>
      <c r="D26" s="100"/>
      <c r="E26" s="124"/>
      <c r="F26" s="117"/>
      <c r="G26" s="110"/>
      <c r="H26" s="117"/>
      <c r="I26" s="117"/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17</v>
      </c>
      <c r="D28" s="127">
        <v>500</v>
      </c>
      <c r="E28" s="82">
        <v>68.45</v>
      </c>
      <c r="F28" s="118">
        <f>SUM(F23:F26)</f>
        <v>0</v>
      </c>
      <c r="G28" s="118">
        <f>SUM(G23:G26)</f>
        <v>0</v>
      </c>
      <c r="H28" s="118">
        <f>SUM(H23:H26)</f>
        <v>0</v>
      </c>
      <c r="I28" s="118">
        <f>SUM(I23:I26)</f>
        <v>0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10</v>
      </c>
      <c r="B30" s="92" t="s">
        <v>9</v>
      </c>
      <c r="C30" s="92" t="s">
        <v>8</v>
      </c>
      <c r="D30" s="92" t="s">
        <v>7</v>
      </c>
      <c r="E30" s="92" t="s">
        <v>6</v>
      </c>
      <c r="F30" s="93" t="s">
        <v>37</v>
      </c>
      <c r="G30" s="93" t="s">
        <v>5</v>
      </c>
      <c r="H30" s="93" t="s">
        <v>4</v>
      </c>
      <c r="I30" s="94" t="s">
        <v>3</v>
      </c>
    </row>
    <row r="31" spans="1:9" ht="15.75" thickBot="1" x14ac:dyDescent="0.3">
      <c r="A31" s="132" t="s">
        <v>35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25</v>
      </c>
      <c r="B32" s="35"/>
      <c r="C32" s="9"/>
      <c r="D32" s="104"/>
      <c r="E32" s="98"/>
      <c r="F32" s="105"/>
      <c r="G32" s="105"/>
      <c r="H32" s="105"/>
      <c r="I32" s="105"/>
    </row>
    <row r="33" spans="1:9" ht="16.5" customHeight="1" x14ac:dyDescent="0.25">
      <c r="A33" s="52" t="s">
        <v>24</v>
      </c>
      <c r="B33" s="36"/>
      <c r="C33" s="129"/>
      <c r="D33" s="101"/>
      <c r="E33" s="98"/>
      <c r="F33" s="106"/>
      <c r="G33" s="106"/>
      <c r="H33" s="106"/>
      <c r="I33" s="123"/>
    </row>
    <row r="34" spans="1:9" x14ac:dyDescent="0.25">
      <c r="A34" s="50" t="s">
        <v>30</v>
      </c>
      <c r="B34" s="36"/>
      <c r="C34" s="9"/>
      <c r="D34" s="104"/>
      <c r="E34" s="98"/>
      <c r="F34" s="105"/>
      <c r="G34" s="105"/>
      <c r="H34" s="105"/>
      <c r="I34" s="105"/>
    </row>
    <row r="35" spans="1:9" x14ac:dyDescent="0.25">
      <c r="A35" s="48" t="s">
        <v>0</v>
      </c>
      <c r="B35" s="36"/>
      <c r="C35" s="9"/>
      <c r="D35" s="101"/>
      <c r="E35" s="98"/>
      <c r="F35" s="108"/>
      <c r="G35" s="106"/>
      <c r="H35" s="108"/>
      <c r="I35" s="108"/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16</v>
      </c>
      <c r="D37" s="115">
        <v>700</v>
      </c>
      <c r="E37" s="82">
        <v>78</v>
      </c>
      <c r="F37" s="118">
        <f>SUM(F32:F35)</f>
        <v>0</v>
      </c>
      <c r="G37" s="118">
        <f t="shared" ref="G37:I37" si="3">SUM(G32:G35)</f>
        <v>0</v>
      </c>
      <c r="H37" s="118">
        <f t="shared" si="3"/>
        <v>0</v>
      </c>
      <c r="I37" s="118">
        <f t="shared" si="3"/>
        <v>0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B6" sqref="B6:I10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49" t="s">
        <v>15</v>
      </c>
      <c r="B2" s="150"/>
      <c r="C2" s="151"/>
      <c r="D2" s="64" t="s">
        <v>14</v>
      </c>
      <c r="E2" s="14" t="s">
        <v>27</v>
      </c>
      <c r="F2" s="64"/>
      <c r="G2" s="64"/>
      <c r="H2" s="64" t="s">
        <v>13</v>
      </c>
      <c r="I2" s="15">
        <v>44926</v>
      </c>
    </row>
    <row r="3" spans="1:9" ht="15.75" thickBot="1" x14ac:dyDescent="0.3"/>
    <row r="4" spans="1:9" ht="15.75" thickBot="1" x14ac:dyDescent="0.3">
      <c r="A4" s="51" t="s">
        <v>10</v>
      </c>
      <c r="B4" s="22" t="s">
        <v>9</v>
      </c>
      <c r="C4" s="22" t="s">
        <v>8</v>
      </c>
      <c r="D4" s="22" t="s">
        <v>7</v>
      </c>
      <c r="E4" s="22" t="s">
        <v>6</v>
      </c>
      <c r="F4" s="66" t="s">
        <v>37</v>
      </c>
      <c r="G4" s="66" t="s">
        <v>5</v>
      </c>
      <c r="H4" s="66" t="s">
        <v>4</v>
      </c>
      <c r="I4" s="66" t="s">
        <v>38</v>
      </c>
    </row>
    <row r="5" spans="1:9" ht="15.75" thickBot="1" x14ac:dyDescent="0.3">
      <c r="A5" s="41" t="s">
        <v>35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36</v>
      </c>
      <c r="B6" s="36"/>
      <c r="C6" s="9"/>
      <c r="D6" s="101"/>
      <c r="E6" s="98"/>
      <c r="F6" s="106"/>
      <c r="G6" s="106"/>
      <c r="H6" s="106"/>
      <c r="I6" s="123"/>
    </row>
    <row r="7" spans="1:9" ht="16.5" customHeight="1" x14ac:dyDescent="0.25">
      <c r="A7" s="52" t="s">
        <v>24</v>
      </c>
      <c r="B7" s="36"/>
      <c r="C7" s="9"/>
      <c r="D7" s="101"/>
      <c r="E7" s="98"/>
      <c r="F7" s="106"/>
      <c r="G7" s="106"/>
      <c r="H7" s="106"/>
      <c r="I7" s="123"/>
    </row>
    <row r="8" spans="1:9" ht="16.5" customHeight="1" x14ac:dyDescent="0.25">
      <c r="A8" s="129" t="s">
        <v>28</v>
      </c>
      <c r="B8" s="130"/>
      <c r="C8" s="129"/>
      <c r="D8" s="130"/>
      <c r="E8" s="130"/>
      <c r="F8" s="130"/>
      <c r="G8" s="130"/>
      <c r="H8" s="130"/>
      <c r="I8" s="130"/>
    </row>
    <row r="9" spans="1:9" ht="16.5" customHeight="1" x14ac:dyDescent="0.25">
      <c r="A9" s="50" t="s">
        <v>30</v>
      </c>
      <c r="B9" s="36"/>
      <c r="C9" s="9"/>
      <c r="D9" s="104"/>
      <c r="E9" s="98"/>
      <c r="F9" s="105"/>
      <c r="G9" s="105"/>
      <c r="H9" s="105"/>
      <c r="I9" s="105"/>
    </row>
    <row r="10" spans="1:9" x14ac:dyDescent="0.25">
      <c r="A10" s="48" t="s">
        <v>0</v>
      </c>
      <c r="B10" s="36"/>
      <c r="C10" s="9"/>
      <c r="D10" s="101"/>
      <c r="E10" s="98"/>
      <c r="F10" s="108"/>
      <c r="G10" s="106"/>
      <c r="H10" s="108"/>
      <c r="I10" s="108"/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16</v>
      </c>
      <c r="D12" s="107">
        <v>628</v>
      </c>
      <c r="E12" s="62">
        <v>78</v>
      </c>
      <c r="F12" s="109">
        <f>SUM(F7:F10)</f>
        <v>0</v>
      </c>
      <c r="G12" s="109">
        <f>SUM(G7:G10)</f>
        <v>0</v>
      </c>
      <c r="H12" s="109">
        <f>SUM(H7:H10)</f>
        <v>0</v>
      </c>
      <c r="I12" s="109">
        <f>SUM(I7:I10)</f>
        <v>0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26.12</vt:lpstr>
      <vt:lpstr>27.12</vt:lpstr>
      <vt:lpstr>28.12</vt:lpstr>
      <vt:lpstr>29.12</vt:lpstr>
      <vt:lpstr>30.12</vt:lpstr>
      <vt:lpstr>31.12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2022-12-27T05:01:42Z</dcterms:modified>
</cp:coreProperties>
</file>